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80" windowWidth="14235" windowHeight="6045"/>
  </bookViews>
  <sheets>
    <sheet name="Пенсии ФСД ЕДВ" sheetId="1" r:id="rId1"/>
  </sheets>
  <definedNames>
    <definedName name="_xlnm.Print_Area" localSheetId="0">'Пенсии ФСД ЕДВ'!$A$1:$H$41</definedName>
  </definedNames>
  <calcPr calcId="144525"/>
</workbook>
</file>

<file path=xl/calcChain.xml><?xml version="1.0" encoding="utf-8"?>
<calcChain xmlns="http://schemas.openxmlformats.org/spreadsheetml/2006/main">
  <c r="I8" i="1" l="1"/>
  <c r="H32" i="1" l="1"/>
  <c r="H31" i="1"/>
  <c r="H30" i="1"/>
  <c r="H10" i="1"/>
  <c r="H28" i="1" l="1"/>
  <c r="H27" i="1"/>
  <c r="H26" i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8" i="1"/>
  <c r="G29" i="1" l="1"/>
  <c r="G34" i="1" s="1"/>
  <c r="L8" i="1" l="1"/>
  <c r="J8" i="1"/>
  <c r="H24" i="1" l="1"/>
  <c r="H29" i="1" s="1"/>
  <c r="C33" i="1" l="1"/>
  <c r="D33" i="1"/>
  <c r="E33" i="1"/>
  <c r="C29" i="1"/>
  <c r="D29" i="1"/>
  <c r="E29" i="1"/>
  <c r="J28" i="1" l="1"/>
  <c r="L28" i="1"/>
  <c r="I28" i="1"/>
  <c r="K28" i="1"/>
  <c r="M28" i="1"/>
  <c r="I27" i="1"/>
  <c r="K27" i="1"/>
  <c r="M27" i="1"/>
  <c r="J27" i="1"/>
  <c r="L27" i="1"/>
  <c r="J26" i="1"/>
  <c r="L26" i="1"/>
  <c r="I26" i="1"/>
  <c r="K26" i="1"/>
  <c r="M26" i="1"/>
  <c r="I30" i="1"/>
  <c r="K30" i="1"/>
  <c r="M30" i="1"/>
  <c r="J30" i="1"/>
  <c r="L30" i="1"/>
  <c r="J25" i="1"/>
  <c r="L25" i="1"/>
  <c r="I25" i="1"/>
  <c r="K25" i="1"/>
  <c r="M25" i="1"/>
  <c r="I24" i="1"/>
  <c r="K24" i="1"/>
  <c r="M24" i="1"/>
  <c r="J24" i="1"/>
  <c r="L24" i="1"/>
  <c r="J23" i="1"/>
  <c r="L23" i="1"/>
  <c r="I23" i="1"/>
  <c r="K23" i="1"/>
  <c r="M23" i="1"/>
  <c r="D34" i="1"/>
  <c r="I32" i="1"/>
  <c r="K32" i="1"/>
  <c r="M32" i="1"/>
  <c r="J32" i="1"/>
  <c r="L32" i="1"/>
  <c r="J22" i="1"/>
  <c r="L22" i="1"/>
  <c r="I22" i="1"/>
  <c r="K22" i="1"/>
  <c r="M22" i="1"/>
  <c r="I21" i="1"/>
  <c r="K21" i="1"/>
  <c r="J21" i="1"/>
  <c r="L21" i="1"/>
  <c r="M21" i="1"/>
  <c r="I20" i="1"/>
  <c r="K20" i="1"/>
  <c r="M20" i="1"/>
  <c r="J20" i="1"/>
  <c r="L20" i="1"/>
  <c r="I19" i="1"/>
  <c r="K19" i="1"/>
  <c r="M19" i="1"/>
  <c r="J19" i="1"/>
  <c r="L19" i="1"/>
  <c r="J18" i="1"/>
  <c r="L18" i="1"/>
  <c r="I18" i="1"/>
  <c r="K18" i="1"/>
  <c r="M18" i="1"/>
  <c r="J17" i="1"/>
  <c r="L17" i="1"/>
  <c r="I17" i="1"/>
  <c r="K17" i="1"/>
  <c r="M17" i="1"/>
  <c r="J16" i="1"/>
  <c r="L16" i="1"/>
  <c r="I16" i="1"/>
  <c r="K16" i="1"/>
  <c r="M16" i="1"/>
  <c r="J15" i="1"/>
  <c r="L15" i="1"/>
  <c r="I15" i="1"/>
  <c r="K15" i="1"/>
  <c r="M15" i="1"/>
  <c r="I14" i="1"/>
  <c r="K14" i="1"/>
  <c r="M14" i="1"/>
  <c r="J14" i="1"/>
  <c r="L14" i="1"/>
  <c r="J13" i="1"/>
  <c r="L13" i="1"/>
  <c r="I13" i="1"/>
  <c r="K13" i="1"/>
  <c r="M13" i="1"/>
  <c r="I31" i="1"/>
  <c r="K31" i="1"/>
  <c r="M31" i="1"/>
  <c r="J31" i="1"/>
  <c r="L31" i="1"/>
  <c r="J12" i="1"/>
  <c r="L12" i="1"/>
  <c r="I12" i="1"/>
  <c r="K12" i="1"/>
  <c r="M12" i="1"/>
  <c r="I11" i="1"/>
  <c r="K11" i="1"/>
  <c r="M11" i="1"/>
  <c r="J11" i="1"/>
  <c r="L11" i="1"/>
  <c r="J10" i="1"/>
  <c r="L10" i="1"/>
  <c r="I10" i="1"/>
  <c r="K10" i="1"/>
  <c r="M10" i="1"/>
  <c r="J9" i="1"/>
  <c r="L9" i="1"/>
  <c r="I9" i="1"/>
  <c r="K9" i="1"/>
  <c r="M9" i="1"/>
  <c r="K8" i="1"/>
  <c r="M8" i="1"/>
  <c r="E34" i="1"/>
  <c r="C34" i="1"/>
  <c r="B29" i="1"/>
  <c r="F29" i="1"/>
  <c r="F34" i="1" s="1"/>
  <c r="B33" i="1"/>
  <c r="H33" i="1" s="1"/>
  <c r="H34" i="1" s="1"/>
  <c r="I29" i="1" l="1"/>
  <c r="K29" i="1"/>
  <c r="M29" i="1"/>
  <c r="J29" i="1"/>
  <c r="L29" i="1"/>
  <c r="B34" i="1"/>
  <c r="K33" i="1" l="1"/>
  <c r="M33" i="1"/>
  <c r="J33" i="1"/>
  <c r="L33" i="1"/>
  <c r="I33" i="1"/>
  <c r="L34" i="1" l="1"/>
  <c r="J34" i="1"/>
  <c r="I34" i="1"/>
  <c r="K34" i="1"/>
  <c r="M34" i="1"/>
</calcChain>
</file>

<file path=xl/sharedStrings.xml><?xml version="1.0" encoding="utf-8"?>
<sst xmlns="http://schemas.openxmlformats.org/spreadsheetml/2006/main" count="37" uniqueCount="37">
  <si>
    <t>Всего</t>
  </si>
  <si>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</si>
  <si>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</si>
  <si>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</si>
  <si>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</si>
  <si>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</si>
  <si>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</si>
  <si>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</si>
  <si>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</si>
  <si>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</si>
  <si>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</si>
  <si>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</si>
  <si>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</si>
  <si>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</si>
  <si>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</si>
  <si>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</si>
  <si>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</si>
  <si>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Селенгинский</t>
  </si>
  <si>
    <t>Тарбагатайский</t>
  </si>
  <si>
    <t>Тункинский</t>
  </si>
  <si>
    <t>Хоринский</t>
  </si>
  <si>
    <t>Советский</t>
  </si>
  <si>
    <t>Железнодорожный</t>
  </si>
  <si>
    <t>Октябрьский</t>
  </si>
  <si>
    <t>Северобайкальский</t>
  </si>
  <si>
    <t>Итого</t>
  </si>
  <si>
    <t>Итого по сельским районам</t>
  </si>
  <si>
    <t>Итого по г. Улан-Удэ</t>
  </si>
  <si>
    <t>Районы</t>
  </si>
  <si>
    <t>Выплаты по МСК</t>
  </si>
  <si>
    <t>Пенсионное обеспечение</t>
  </si>
  <si>
    <t>ЕДВ</t>
  </si>
  <si>
    <t>Единовременная выплата пенсионерам</t>
  </si>
  <si>
    <r>
      <t xml:space="preserve">Компенсация по Северному проезду, </t>
    </r>
    <r>
      <rPr>
        <b/>
        <i/>
        <sz val="11"/>
        <color theme="1"/>
        <rFont val="Times New Roman"/>
        <family val="1"/>
        <charset val="204"/>
      </rPr>
      <t>переезду</t>
    </r>
  </si>
  <si>
    <t>(руб.)</t>
  </si>
  <si>
    <t>Выплаты правопреемникам</t>
  </si>
  <si>
    <t>Выплачено пенсий , ФСД и других выплат социального характера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</si>
</sst>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40">
    <xf numFmtId="0" fontId="0" fillId="0" borderId="0" xfId="0"/>
    <xf numFmtId="4" fontId="2" fillId="0" borderId="5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4" fontId="2" fillId="0" borderId="12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4" fontId="5" fillId="0" borderId="1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vertical="center"/>
    </xf>
    <xf numFmtId="4" fontId="5" fillId="2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N40"/>
  <sheetViews>
    <sheetView tabSelected="1" topLeftCell="A16" zoomScaleNormal="100" zoomScaleSheetLayoutView="100" workbookViewId="0">
      <selection activeCell="H38" sqref="H38"/>
    </sheetView>
  </sheetViews>
  <sheetFormatPr defaultRowHeight="15" outlineLevelCol="1" x14ac:dyDescent="0.25"/>
  <cols>
    <col min="1" max="1" width="24.140625" style="5" customWidth="1"/>
    <col min="2" max="2" width="19.85546875" style="9" customWidth="1"/>
    <col min="3" max="5" width="21.42578125" style="9" customWidth="1"/>
    <col min="6" max="6" width="19.5703125" style="9" customWidth="1"/>
    <col min="7" max="7" width="18.85546875" style="9" customWidth="1"/>
    <col min="8" max="8" width="19.28515625" style="9" customWidth="1"/>
    <col min="9" max="9" width="16.28515625" style="6" hidden="1" customWidth="1" outlineLevel="1"/>
    <col min="10" max="13" width="9.140625" style="6" hidden="1" customWidth="1" outlineLevel="1"/>
    <col min="14" max="14" width="9.140625" style="6" collapsed="1"/>
    <col min="15" max="16384" width="9.140625" style="6"/>
  </cols>
  <sheetData>
    <row r="2" spans="1:13" ht="17.25" x14ac:dyDescent="0.25">
      <c r="F2" s="12"/>
      <c r="G2" s="12"/>
    </row>
    <row r="3" spans="1:13" ht="17.25" customHeight="1" x14ac:dyDescent="0.25">
      <c r="A3" s="38" t="s">
        <v>36</v>
      </c>
      <c r="B3" s="38"/>
      <c r="C3" s="38"/>
      <c r="D3" s="38"/>
      <c r="E3" s="38"/>
      <c r="F3" s="38"/>
      <c r="G3" s="38"/>
      <c r="H3" s="38"/>
    </row>
    <row r="4" spans="1:13" ht="17.25" customHeight="1" x14ac:dyDescent="0.25">
      <c r="B4" s="39"/>
      <c r="C4" s="39"/>
      <c r="D4" s="39"/>
      <c r="E4" s="39"/>
      <c r="F4" s="39"/>
      <c r="G4" s="35"/>
    </row>
    <row r="5" spans="1:13" ht="17.25" x14ac:dyDescent="0.25">
      <c r="F5" s="12"/>
      <c r="G5" s="12"/>
    </row>
    <row r="6" spans="1:13" ht="18" thickBot="1" x14ac:dyDescent="0.3">
      <c r="F6" s="12"/>
      <c r="G6" s="12"/>
      <c r="H6" s="31" t="s">
        <v>34</v>
      </c>
    </row>
    <row r="7" spans="1:13" ht="45.75" customHeight="1" x14ac:dyDescent="0.25">
      <c r="A7" s="20" t="s">
        <v>28</v>
      </c>
      <c r="B7" s="25" t="s">
        <v>30</v>
      </c>
      <c r="C7" s="21" t="s">
        <v>31</v>
      </c>
      <c r="D7" s="21" t="s">
        <v>32</v>
      </c>
      <c r="E7" s="21" t="s">
        <v>33</v>
      </c>
      <c r="F7" s="21" t="s">
        <v>29</v>
      </c>
      <c r="G7" s="21" t="s">
        <v>35</v>
      </c>
      <c r="H7" s="22" t="s">
        <v>25</v>
      </c>
    </row>
    <row r="8" spans="1:13" s="7" customFormat="1" ht="15.75" x14ac:dyDescent="0.25">
      <c r="A8" s="3" t="s">
        <v>1</v>
      </c>
      <c r="B8" s="4">
        <v>1620692807.1199999</v>
      </c>
      <c r="C8" s="13">
        <v>72317926.730000004</v>
      </c>
      <c r="D8" s="13">
        <v>4937576.7699999996</v>
      </c>
      <c r="E8" s="13">
        <v>3280448.41</v>
      </c>
      <c r="F8" s="13">
        <v>39622723.490000002</v>
      </c>
      <c r="G8" s="13">
        <v>588317.56000000006</v>
      </c>
      <c r="H8" s="33">
        <f>SUM(B8:G8)</f>
        <v>1741439800.0799999</v>
      </c>
      <c r="I8" s="32">
        <f>B8/$H8</f>
        <v>0.9306625512093768</v>
      </c>
      <c r="J8" s="32">
        <f>C8/$H8</f>
        <v>4.1527663905854106E-2</v>
      </c>
      <c r="K8" s="32">
        <f>D8/$H8</f>
        <v>2.8353416349925918E-3</v>
      </c>
      <c r="L8" s="32">
        <f>E8/$H8</f>
        <v>1.8837564237645767E-3</v>
      </c>
      <c r="M8" s="32">
        <f>F8/$H8</f>
        <v>2.2752852833718269E-2</v>
      </c>
    </row>
    <row r="9" spans="1:13" s="7" customFormat="1" ht="15.75" x14ac:dyDescent="0.25">
      <c r="A9" s="1" t="s">
        <v>2</v>
      </c>
      <c r="B9" s="2">
        <v>656789205.83000004</v>
      </c>
      <c r="C9" s="14">
        <v>19810153.190000001</v>
      </c>
      <c r="D9" s="14">
        <v>3684813.85</v>
      </c>
      <c r="E9" s="14">
        <v>1980239.33</v>
      </c>
      <c r="F9" s="14">
        <v>7659179.6200000001</v>
      </c>
      <c r="G9" s="14">
        <v>437290.83</v>
      </c>
      <c r="H9" s="33">
        <f t="shared" ref="H9:H28" si="0">SUM(B9:G9)</f>
        <v>690360882.65000021</v>
      </c>
      <c r="I9" s="32">
        <f t="shared" ref="I9:I34" si="1">B9/$H9</f>
        <v>0.95137082986056098</v>
      </c>
      <c r="J9" s="32">
        <f t="shared" ref="J9:J34" si="2">C9/$H9</f>
        <v>2.8695358743324642E-2</v>
      </c>
      <c r="K9" s="32">
        <f t="shared" ref="K9:K34" si="3">D9/$H9</f>
        <v>5.33751830760685E-3</v>
      </c>
      <c r="L9" s="32">
        <f t="shared" ref="L9:L34" si="4">E9/$H9</f>
        <v>2.868411840483644E-3</v>
      </c>
      <c r="M9" s="32">
        <f t="shared" ref="M9:M34" si="5">F9/$H9</f>
        <v>1.1094457714057733E-2</v>
      </c>
    </row>
    <row r="10" spans="1:13" s="7" customFormat="1" ht="15.75" x14ac:dyDescent="0.25">
      <c r="A10" s="1" t="s">
        <v>3</v>
      </c>
      <c r="B10" s="2">
        <v>1163037769.2</v>
      </c>
      <c r="C10" s="14">
        <v>62441869.880000003</v>
      </c>
      <c r="D10" s="14">
        <v>5479942.7999999998</v>
      </c>
      <c r="E10" s="14"/>
      <c r="F10" s="14">
        <v>43033545.310000002</v>
      </c>
      <c r="G10" s="14">
        <v>693249.09</v>
      </c>
      <c r="H10" s="33">
        <f>SUM(B10:G10)</f>
        <v>1274686376.28</v>
      </c>
      <c r="I10" s="32">
        <f t="shared" si="1"/>
        <v>0.91241091992696177</v>
      </c>
      <c r="J10" s="32">
        <f t="shared" si="2"/>
        <v>4.898606515449562E-2</v>
      </c>
      <c r="K10" s="32">
        <f t="shared" si="3"/>
        <v>4.2990518310805775E-3</v>
      </c>
      <c r="L10" s="32">
        <f t="shared" si="4"/>
        <v>0</v>
      </c>
      <c r="M10" s="32">
        <f t="shared" si="5"/>
        <v>3.3760104532997041E-2</v>
      </c>
    </row>
    <row r="11" spans="1:13" s="7" customFormat="1" ht="15.75" x14ac:dyDescent="0.25">
      <c r="A11" s="1" t="s">
        <v>4</v>
      </c>
      <c r="B11" s="2">
        <v>1184979219.8699999</v>
      </c>
      <c r="C11" s="14">
        <v>72743454.5</v>
      </c>
      <c r="D11" s="14">
        <v>3475371.55</v>
      </c>
      <c r="E11" s="14"/>
      <c r="F11" s="14">
        <v>44667470.140000001</v>
      </c>
      <c r="G11" s="14">
        <v>484415.39</v>
      </c>
      <c r="H11" s="33">
        <f t="shared" si="0"/>
        <v>1306349931.45</v>
      </c>
      <c r="I11" s="32">
        <f t="shared" si="1"/>
        <v>0.90709173043299118</v>
      </c>
      <c r="J11" s="32">
        <f t="shared" si="2"/>
        <v>5.5684508988535303E-2</v>
      </c>
      <c r="K11" s="32">
        <f t="shared" si="3"/>
        <v>2.6603679966075138E-3</v>
      </c>
      <c r="L11" s="32">
        <f t="shared" si="4"/>
        <v>0</v>
      </c>
      <c r="M11" s="32">
        <f t="shared" si="5"/>
        <v>3.4192576632526603E-2</v>
      </c>
    </row>
    <row r="12" spans="1:13" s="7" customFormat="1" ht="15.75" x14ac:dyDescent="0.25">
      <c r="A12" s="1" t="s">
        <v>5</v>
      </c>
      <c r="B12" s="2">
        <v>669208267.88</v>
      </c>
      <c r="C12" s="14">
        <v>41471165.909999996</v>
      </c>
      <c r="D12" s="14">
        <v>2600561.06</v>
      </c>
      <c r="E12" s="14"/>
      <c r="F12" s="14">
        <v>9403534.3100000005</v>
      </c>
      <c r="G12" s="14">
        <v>339374.85</v>
      </c>
      <c r="H12" s="33">
        <f t="shared" si="0"/>
        <v>723022904.00999987</v>
      </c>
      <c r="I12" s="32">
        <f t="shared" si="1"/>
        <v>0.92556994276179172</v>
      </c>
      <c r="J12" s="32">
        <f t="shared" si="2"/>
        <v>5.7358025146913495E-2</v>
      </c>
      <c r="K12" s="32">
        <f t="shared" si="3"/>
        <v>3.5967893210254826E-3</v>
      </c>
      <c r="L12" s="32">
        <f t="shared" si="4"/>
        <v>0</v>
      </c>
      <c r="M12" s="32">
        <f t="shared" si="5"/>
        <v>1.3005859507142174E-2</v>
      </c>
    </row>
    <row r="13" spans="1:13" s="7" customFormat="1" ht="15.75" x14ac:dyDescent="0.25">
      <c r="A13" s="1" t="s">
        <v>6</v>
      </c>
      <c r="B13" s="2">
        <v>2603347198.8899999</v>
      </c>
      <c r="C13" s="14">
        <v>134956423.58000001</v>
      </c>
      <c r="D13" s="14">
        <v>8516841.3300000001</v>
      </c>
      <c r="E13" s="14">
        <v>31535.8</v>
      </c>
      <c r="F13" s="14">
        <v>104339824.45999999</v>
      </c>
      <c r="G13" s="14">
        <v>1638987.81</v>
      </c>
      <c r="H13" s="33">
        <f t="shared" si="0"/>
        <v>2852830811.8699999</v>
      </c>
      <c r="I13" s="32">
        <f t="shared" si="1"/>
        <v>0.91254875264878876</v>
      </c>
      <c r="J13" s="32">
        <f t="shared" si="2"/>
        <v>4.7306143434260491E-2</v>
      </c>
      <c r="K13" s="32">
        <f t="shared" si="3"/>
        <v>2.9854000786037858E-3</v>
      </c>
      <c r="L13" s="32">
        <f t="shared" si="4"/>
        <v>1.1054213193711486E-5</v>
      </c>
      <c r="M13" s="32">
        <f t="shared" si="5"/>
        <v>3.6574136827836057E-2</v>
      </c>
    </row>
    <row r="14" spans="1:13" s="7" customFormat="1" ht="15.75" x14ac:dyDescent="0.25">
      <c r="A14" s="1" t="s">
        <v>7</v>
      </c>
      <c r="B14" s="2">
        <v>1358663162.0999999</v>
      </c>
      <c r="C14" s="14">
        <v>99144741.730000004</v>
      </c>
      <c r="D14" s="14">
        <v>8547149.8200000003</v>
      </c>
      <c r="E14" s="14"/>
      <c r="F14" s="14">
        <v>52141718.850000001</v>
      </c>
      <c r="G14" s="14">
        <v>975775.98</v>
      </c>
      <c r="H14" s="33">
        <f t="shared" si="0"/>
        <v>1519472548.4799998</v>
      </c>
      <c r="I14" s="32">
        <f t="shared" si="1"/>
        <v>0.89416762643006276</v>
      </c>
      <c r="J14" s="32">
        <f t="shared" si="2"/>
        <v>6.5249445821959184E-2</v>
      </c>
      <c r="K14" s="32">
        <f t="shared" si="3"/>
        <v>5.6250768258696866E-3</v>
      </c>
      <c r="L14" s="32">
        <f t="shared" si="4"/>
        <v>0</v>
      </c>
      <c r="M14" s="32">
        <f t="shared" si="5"/>
        <v>3.4315670198951487E-2</v>
      </c>
    </row>
    <row r="15" spans="1:13" s="7" customFormat="1" ht="15.75" x14ac:dyDescent="0.25">
      <c r="A15" s="1" t="s">
        <v>8</v>
      </c>
      <c r="B15" s="2">
        <v>1720927326.0899999</v>
      </c>
      <c r="C15" s="14">
        <v>104904396.09999999</v>
      </c>
      <c r="D15" s="14">
        <v>5747656.6699999999</v>
      </c>
      <c r="E15" s="14">
        <v>29810</v>
      </c>
      <c r="F15" s="14">
        <v>104610876.54000001</v>
      </c>
      <c r="G15" s="14">
        <v>1240844.52</v>
      </c>
      <c r="H15" s="33">
        <f t="shared" si="0"/>
        <v>1937460909.9199998</v>
      </c>
      <c r="I15" s="32">
        <f t="shared" si="1"/>
        <v>0.88823847607901374</v>
      </c>
      <c r="J15" s="32">
        <f t="shared" si="2"/>
        <v>5.4145296848508613E-2</v>
      </c>
      <c r="K15" s="32">
        <f t="shared" si="3"/>
        <v>2.9665923273968545E-3</v>
      </c>
      <c r="L15" s="32">
        <f t="shared" si="4"/>
        <v>1.5386116874601043E-5</v>
      </c>
      <c r="M15" s="32">
        <f t="shared" si="5"/>
        <v>5.3993799825525005E-2</v>
      </c>
    </row>
    <row r="16" spans="1:13" s="7" customFormat="1" ht="15.75" x14ac:dyDescent="0.25">
      <c r="A16" s="1" t="s">
        <v>9</v>
      </c>
      <c r="B16" s="2">
        <v>3666204031.6199999</v>
      </c>
      <c r="C16" s="14">
        <v>167325518.83000001</v>
      </c>
      <c r="D16" s="14">
        <v>17549213.379999999</v>
      </c>
      <c r="E16" s="14">
        <v>118726.03</v>
      </c>
      <c r="F16" s="14">
        <v>89162305.450000003</v>
      </c>
      <c r="G16" s="14">
        <v>2203643.4</v>
      </c>
      <c r="H16" s="33">
        <f t="shared" si="0"/>
        <v>3942563438.71</v>
      </c>
      <c r="I16" s="32">
        <f t="shared" si="1"/>
        <v>0.92990362453611541</v>
      </c>
      <c r="J16" s="32">
        <f t="shared" si="2"/>
        <v>4.2440793009724816E-2</v>
      </c>
      <c r="K16" s="32">
        <f t="shared" si="3"/>
        <v>4.4512190235655594E-3</v>
      </c>
      <c r="L16" s="32">
        <f t="shared" si="4"/>
        <v>3.0113917466562555E-5</v>
      </c>
      <c r="M16" s="32">
        <f t="shared" si="5"/>
        <v>2.2615312812613551E-2</v>
      </c>
    </row>
    <row r="17" spans="1:13" s="7" customFormat="1" ht="15.75" x14ac:dyDescent="0.25">
      <c r="A17" s="1" t="s">
        <v>10</v>
      </c>
      <c r="B17" s="2">
        <v>810073906.60000002</v>
      </c>
      <c r="C17" s="14">
        <v>43119713.039999999</v>
      </c>
      <c r="D17" s="14">
        <v>3256496.91</v>
      </c>
      <c r="E17" s="14"/>
      <c r="F17" s="14">
        <v>13155772.119999999</v>
      </c>
      <c r="G17" s="14">
        <v>219727.6</v>
      </c>
      <c r="H17" s="33">
        <f t="shared" si="0"/>
        <v>869825616.26999998</v>
      </c>
      <c r="I17" s="32">
        <f t="shared" si="1"/>
        <v>0.93130610486475651</v>
      </c>
      <c r="J17" s="32">
        <f t="shared" si="2"/>
        <v>4.9572824981755123E-2</v>
      </c>
      <c r="K17" s="32">
        <f t="shared" si="3"/>
        <v>3.7438503179114935E-3</v>
      </c>
      <c r="L17" s="32">
        <f t="shared" si="4"/>
        <v>0</v>
      </c>
      <c r="M17" s="32">
        <f t="shared" si="5"/>
        <v>1.5124608742169253E-2</v>
      </c>
    </row>
    <row r="18" spans="1:13" s="7" customFormat="1" ht="15.75" x14ac:dyDescent="0.25">
      <c r="A18" s="1" t="s">
        <v>11</v>
      </c>
      <c r="B18" s="2">
        <v>997894718.48000002</v>
      </c>
      <c r="C18" s="14">
        <v>45663885.390000001</v>
      </c>
      <c r="D18" s="14">
        <v>4453327.72</v>
      </c>
      <c r="E18" s="14">
        <v>2646758.59</v>
      </c>
      <c r="F18" s="14">
        <v>15170955.33</v>
      </c>
      <c r="G18" s="14">
        <v>742279.19</v>
      </c>
      <c r="H18" s="33">
        <f t="shared" si="0"/>
        <v>1066571924.7000002</v>
      </c>
      <c r="I18" s="32">
        <f t="shared" si="1"/>
        <v>0.93560939995742221</v>
      </c>
      <c r="J18" s="32">
        <f t="shared" si="2"/>
        <v>4.2813695290961372E-2</v>
      </c>
      <c r="K18" s="32">
        <f t="shared" si="3"/>
        <v>4.1753655959513546E-3</v>
      </c>
      <c r="L18" s="32">
        <f t="shared" si="4"/>
        <v>2.4815565914548766E-3</v>
      </c>
      <c r="M18" s="32">
        <f t="shared" si="5"/>
        <v>1.4224034009021199E-2</v>
      </c>
    </row>
    <row r="19" spans="1:13" s="7" customFormat="1" ht="15.75" x14ac:dyDescent="0.25">
      <c r="A19" s="1" t="s">
        <v>12</v>
      </c>
      <c r="B19" s="2">
        <v>1544985870.74</v>
      </c>
      <c r="C19" s="14">
        <v>104924100.52</v>
      </c>
      <c r="D19" s="14">
        <v>9426458.3699999992</v>
      </c>
      <c r="E19" s="14"/>
      <c r="F19" s="14">
        <v>68520315.719999999</v>
      </c>
      <c r="G19" s="14">
        <v>1165296.8999999999</v>
      </c>
      <c r="H19" s="33">
        <f t="shared" si="0"/>
        <v>1729022042.25</v>
      </c>
      <c r="I19" s="32">
        <f t="shared" si="1"/>
        <v>0.8935605405755781</v>
      </c>
      <c r="J19" s="32">
        <f t="shared" si="2"/>
        <v>6.0684073398775663E-2</v>
      </c>
      <c r="K19" s="32">
        <f t="shared" si="3"/>
        <v>5.4519017916817422E-3</v>
      </c>
      <c r="L19" s="32">
        <f t="shared" si="4"/>
        <v>0</v>
      </c>
      <c r="M19" s="32">
        <f t="shared" si="5"/>
        <v>3.9629521223936266E-2</v>
      </c>
    </row>
    <row r="20" spans="1:13" s="7" customFormat="1" ht="15.75" x14ac:dyDescent="0.25">
      <c r="A20" s="1" t="s">
        <v>13</v>
      </c>
      <c r="B20" s="2">
        <v>775445692.40999997</v>
      </c>
      <c r="C20" s="14">
        <v>19051357.91</v>
      </c>
      <c r="D20" s="14">
        <v>6436523.3700000001</v>
      </c>
      <c r="E20" s="14">
        <v>4078155.55</v>
      </c>
      <c r="F20" s="14">
        <v>11368168.6</v>
      </c>
      <c r="G20" s="14">
        <v>344312.34</v>
      </c>
      <c r="H20" s="33">
        <f t="shared" si="0"/>
        <v>816724210.17999995</v>
      </c>
      <c r="I20" s="32">
        <f t="shared" si="1"/>
        <v>0.94945843743152603</v>
      </c>
      <c r="J20" s="32">
        <f t="shared" si="2"/>
        <v>2.3326549736784736E-2</v>
      </c>
      <c r="K20" s="32">
        <f t="shared" si="3"/>
        <v>7.8809018880209736E-3</v>
      </c>
      <c r="L20" s="32">
        <f t="shared" si="4"/>
        <v>4.993308021444846E-3</v>
      </c>
      <c r="M20" s="32">
        <f t="shared" si="5"/>
        <v>1.3919225680226303E-2</v>
      </c>
    </row>
    <row r="21" spans="1:13" s="7" customFormat="1" ht="15.75" x14ac:dyDescent="0.25">
      <c r="A21" s="1" t="s">
        <v>14</v>
      </c>
      <c r="B21" s="2">
        <v>1386825943.6700001</v>
      </c>
      <c r="C21" s="14">
        <v>86047086.569999993</v>
      </c>
      <c r="D21" s="14">
        <v>5510978.7400000002</v>
      </c>
      <c r="E21" s="14">
        <v>47372.9</v>
      </c>
      <c r="F21" s="14">
        <v>46334692.630000003</v>
      </c>
      <c r="G21" s="14">
        <v>145204.64000000001</v>
      </c>
      <c r="H21" s="33">
        <f t="shared" si="0"/>
        <v>1524911279.1500003</v>
      </c>
      <c r="I21" s="32">
        <f t="shared" si="1"/>
        <v>0.90944697087100679</v>
      </c>
      <c r="J21" s="32">
        <f t="shared" si="2"/>
        <v>5.6427601885116516E-2</v>
      </c>
      <c r="K21" s="32">
        <f t="shared" si="3"/>
        <v>3.6139668027584337E-3</v>
      </c>
      <c r="L21" s="32">
        <f t="shared" si="4"/>
        <v>3.1066004067073396E-5</v>
      </c>
      <c r="M21" s="32">
        <f t="shared" si="5"/>
        <v>3.0385172739903522E-2</v>
      </c>
    </row>
    <row r="22" spans="1:13" s="7" customFormat="1" ht="15.75" x14ac:dyDescent="0.25">
      <c r="A22" s="1" t="s">
        <v>15</v>
      </c>
      <c r="B22" s="2">
        <v>300983818.93000001</v>
      </c>
      <c r="C22" s="14">
        <v>14931724.359999999</v>
      </c>
      <c r="D22" s="14">
        <v>2276124.61</v>
      </c>
      <c r="E22" s="14">
        <v>2022666.69</v>
      </c>
      <c r="F22" s="14">
        <v>7267212.2000000002</v>
      </c>
      <c r="G22" s="14">
        <v>114740.54</v>
      </c>
      <c r="H22" s="33">
        <f t="shared" si="0"/>
        <v>327596287.33000004</v>
      </c>
      <c r="I22" s="32">
        <f t="shared" si="1"/>
        <v>0.91876443833689636</v>
      </c>
      <c r="J22" s="32">
        <f t="shared" si="2"/>
        <v>4.5579650739322061E-2</v>
      </c>
      <c r="K22" s="32">
        <f t="shared" si="3"/>
        <v>6.9479560606472137E-3</v>
      </c>
      <c r="L22" s="32">
        <f t="shared" si="4"/>
        <v>6.1742662179882762E-3</v>
      </c>
      <c r="M22" s="32">
        <f t="shared" si="5"/>
        <v>2.2183438827191176E-2</v>
      </c>
    </row>
    <row r="23" spans="1:13" s="7" customFormat="1" ht="15.75" x14ac:dyDescent="0.25">
      <c r="A23" s="1" t="s">
        <v>16</v>
      </c>
      <c r="B23" s="2">
        <v>1469199704.4400001</v>
      </c>
      <c r="C23" s="14">
        <v>75785195.489999995</v>
      </c>
      <c r="D23" s="14">
        <v>10785099.949999999</v>
      </c>
      <c r="E23" s="14"/>
      <c r="F23" s="14">
        <v>46144174.159999996</v>
      </c>
      <c r="G23" s="14">
        <v>822144.82</v>
      </c>
      <c r="H23" s="33">
        <f t="shared" si="0"/>
        <v>1602736318.8600001</v>
      </c>
      <c r="I23" s="32">
        <f t="shared" si="1"/>
        <v>0.91668210619012958</v>
      </c>
      <c r="J23" s="32">
        <f t="shared" si="2"/>
        <v>4.7284880612117629E-2</v>
      </c>
      <c r="K23" s="32">
        <f t="shared" si="3"/>
        <v>6.729179231223301E-3</v>
      </c>
      <c r="L23" s="32">
        <f t="shared" si="4"/>
        <v>0</v>
      </c>
      <c r="M23" s="32">
        <f t="shared" si="5"/>
        <v>2.8790870723402327E-2</v>
      </c>
    </row>
    <row r="24" spans="1:13" s="7" customFormat="1" ht="15.75" x14ac:dyDescent="0.25">
      <c r="A24" s="1" t="s">
        <v>24</v>
      </c>
      <c r="B24" s="2">
        <v>2980267768.8400002</v>
      </c>
      <c r="C24" s="14">
        <v>68157722.180000007</v>
      </c>
      <c r="D24" s="14">
        <v>11796360.73</v>
      </c>
      <c r="E24" s="14">
        <v>15303627.98</v>
      </c>
      <c r="F24" s="14">
        <v>59074680.229999997</v>
      </c>
      <c r="G24" s="14">
        <v>2333403.31</v>
      </c>
      <c r="H24" s="33">
        <f t="shared" si="0"/>
        <v>3136933563.27</v>
      </c>
      <c r="I24" s="32">
        <f t="shared" si="1"/>
        <v>0.95005766259624302</v>
      </c>
      <c r="J24" s="32">
        <f t="shared" si="2"/>
        <v>2.1727499421106987E-2</v>
      </c>
      <c r="K24" s="32">
        <f t="shared" si="3"/>
        <v>3.7604751557770472E-3</v>
      </c>
      <c r="L24" s="32">
        <f t="shared" si="4"/>
        <v>4.8785311105050003E-3</v>
      </c>
      <c r="M24" s="32">
        <f t="shared" si="5"/>
        <v>1.8831983221353089E-2</v>
      </c>
    </row>
    <row r="25" spans="1:13" s="7" customFormat="1" ht="15.75" x14ac:dyDescent="0.25">
      <c r="A25" s="1" t="s">
        <v>17</v>
      </c>
      <c r="B25" s="2">
        <v>2246632534.6100001</v>
      </c>
      <c r="C25" s="14">
        <v>115558411.62</v>
      </c>
      <c r="D25" s="14">
        <v>12436716.4</v>
      </c>
      <c r="E25" s="27"/>
      <c r="F25" s="14">
        <v>78814195.569999993</v>
      </c>
      <c r="G25" s="14">
        <v>1277565.6000000001</v>
      </c>
      <c r="H25" s="33">
        <f t="shared" si="0"/>
        <v>2454719423.8000002</v>
      </c>
      <c r="I25" s="32">
        <f t="shared" si="1"/>
        <v>0.91522986815826246</v>
      </c>
      <c r="J25" s="32">
        <f t="shared" si="2"/>
        <v>4.7076016305403708E-2</v>
      </c>
      <c r="K25" s="32">
        <f t="shared" si="3"/>
        <v>5.0664512935443698E-3</v>
      </c>
      <c r="L25" s="32">
        <f t="shared" si="4"/>
        <v>0</v>
      </c>
      <c r="M25" s="32">
        <f t="shared" si="5"/>
        <v>3.2107211441702199E-2</v>
      </c>
    </row>
    <row r="26" spans="1:13" s="7" customFormat="1" ht="15.75" x14ac:dyDescent="0.25">
      <c r="A26" s="1" t="s">
        <v>18</v>
      </c>
      <c r="B26" s="2">
        <v>993564477.42999995</v>
      </c>
      <c r="C26" s="14">
        <v>57713268.609999999</v>
      </c>
      <c r="D26" s="14">
        <v>3614461.85</v>
      </c>
      <c r="E26" s="14">
        <v>62130</v>
      </c>
      <c r="F26" s="14">
        <v>28560332.440000001</v>
      </c>
      <c r="G26" s="14">
        <v>449972.92</v>
      </c>
      <c r="H26" s="33">
        <f t="shared" si="0"/>
        <v>1083964643.25</v>
      </c>
      <c r="I26" s="32">
        <f t="shared" si="1"/>
        <v>0.91660229290416939</v>
      </c>
      <c r="J26" s="32">
        <f t="shared" si="2"/>
        <v>5.3242759318201591E-2</v>
      </c>
      <c r="K26" s="32">
        <f t="shared" si="3"/>
        <v>3.3344831609663297E-3</v>
      </c>
      <c r="L26" s="32">
        <f t="shared" si="4"/>
        <v>5.7317367671438576E-5</v>
      </c>
      <c r="M26" s="32">
        <f t="shared" si="5"/>
        <v>2.6348029539385073E-2</v>
      </c>
    </row>
    <row r="27" spans="1:13" s="7" customFormat="1" ht="15.75" x14ac:dyDescent="0.25">
      <c r="A27" s="1" t="s">
        <v>19</v>
      </c>
      <c r="B27" s="2">
        <v>1014668767.38</v>
      </c>
      <c r="C27" s="14">
        <v>56128291.539999999</v>
      </c>
      <c r="D27" s="14">
        <v>5692954.1900000004</v>
      </c>
      <c r="E27" s="14"/>
      <c r="F27" s="14">
        <v>33075340.760000002</v>
      </c>
      <c r="G27" s="14">
        <v>756275.01</v>
      </c>
      <c r="H27" s="33">
        <f t="shared" si="0"/>
        <v>1110321628.8799999</v>
      </c>
      <c r="I27" s="32">
        <f t="shared" si="1"/>
        <v>0.91385121300709371</v>
      </c>
      <c r="J27" s="32">
        <f t="shared" si="2"/>
        <v>5.0551380861253284E-2</v>
      </c>
      <c r="K27" s="32">
        <f t="shared" si="3"/>
        <v>5.1273018933645194E-3</v>
      </c>
      <c r="L27" s="32">
        <f t="shared" si="4"/>
        <v>0</v>
      </c>
      <c r="M27" s="32">
        <f t="shared" si="5"/>
        <v>2.9788972762210941E-2</v>
      </c>
    </row>
    <row r="28" spans="1:13" s="7" customFormat="1" ht="15.75" x14ac:dyDescent="0.25">
      <c r="A28" s="1" t="s">
        <v>20</v>
      </c>
      <c r="B28" s="2">
        <v>871559755.42999995</v>
      </c>
      <c r="C28" s="14">
        <v>51036933.729999997</v>
      </c>
      <c r="D28" s="14">
        <v>4210225.3</v>
      </c>
      <c r="E28" s="14"/>
      <c r="F28" s="14">
        <v>14447410.789999999</v>
      </c>
      <c r="G28" s="14">
        <v>563187.18000000005</v>
      </c>
      <c r="H28" s="33">
        <f t="shared" si="0"/>
        <v>941817512.42999983</v>
      </c>
      <c r="I28" s="32">
        <f t="shared" si="1"/>
        <v>0.92540194244347118</v>
      </c>
      <c r="J28" s="32">
        <f t="shared" si="2"/>
        <v>5.4189833015866003E-2</v>
      </c>
      <c r="K28" s="32">
        <f t="shared" si="3"/>
        <v>4.4703196154604555E-3</v>
      </c>
      <c r="L28" s="32">
        <f t="shared" si="4"/>
        <v>0</v>
      </c>
      <c r="M28" s="32">
        <f t="shared" si="5"/>
        <v>1.5339925834171401E-2</v>
      </c>
    </row>
    <row r="29" spans="1:13" s="7" customFormat="1" ht="31.5" x14ac:dyDescent="0.25">
      <c r="A29" s="16" t="s">
        <v>26</v>
      </c>
      <c r="B29" s="11">
        <f>SUM(B8:B28)</f>
        <v>30035951947.560001</v>
      </c>
      <c r="C29" s="11">
        <f t="shared" ref="C29:E29" si="6">SUM(C8:C28)</f>
        <v>1513233341.4100001</v>
      </c>
      <c r="D29" s="11">
        <f t="shared" si="6"/>
        <v>140434855.37000003</v>
      </c>
      <c r="E29" s="11">
        <f t="shared" si="6"/>
        <v>29601471.280000001</v>
      </c>
      <c r="F29" s="17">
        <f>SUM(F8:F28)</f>
        <v>916574428.72000003</v>
      </c>
      <c r="G29" s="17">
        <f>SUM(G8:G28)</f>
        <v>17536009.48</v>
      </c>
      <c r="H29" s="34">
        <f>SUM(H8:H28)</f>
        <v>32653332053.820007</v>
      </c>
      <c r="I29" s="32">
        <f t="shared" si="1"/>
        <v>0.91984339907651758</v>
      </c>
      <c r="J29" s="32">
        <f t="shared" si="2"/>
        <v>4.6342386710056187E-2</v>
      </c>
      <c r="K29" s="32">
        <f t="shared" si="3"/>
        <v>4.3007817743846762E-3</v>
      </c>
      <c r="L29" s="32">
        <f t="shared" si="4"/>
        <v>9.0653753899326854E-4</v>
      </c>
      <c r="M29" s="32">
        <f t="shared" si="5"/>
        <v>2.8069859063977912E-2</v>
      </c>
    </row>
    <row r="30" spans="1:13" s="7" customFormat="1" ht="15.75" x14ac:dyDescent="0.25">
      <c r="A30" s="1" t="s">
        <v>21</v>
      </c>
      <c r="B30" s="2">
        <v>3959833965.5</v>
      </c>
      <c r="C30" s="14">
        <v>243768824.24000001</v>
      </c>
      <c r="D30" s="14">
        <v>12818272.07</v>
      </c>
      <c r="E30" s="14">
        <v>144325.04</v>
      </c>
      <c r="F30" s="14">
        <v>0</v>
      </c>
      <c r="G30" s="14">
        <v>0</v>
      </c>
      <c r="H30" s="33">
        <f>SUM(B30:G30)</f>
        <v>4216565386.8499999</v>
      </c>
      <c r="I30" s="32">
        <f t="shared" si="1"/>
        <v>0.93911361551497441</v>
      </c>
      <c r="J30" s="32">
        <f t="shared" si="2"/>
        <v>5.781217694387715E-2</v>
      </c>
      <c r="K30" s="32">
        <f t="shared" si="3"/>
        <v>3.0399794368126559E-3</v>
      </c>
      <c r="L30" s="32">
        <f t="shared" si="4"/>
        <v>3.422810433584158E-5</v>
      </c>
      <c r="M30" s="32">
        <f t="shared" si="5"/>
        <v>0</v>
      </c>
    </row>
    <row r="31" spans="1:13" s="7" customFormat="1" ht="15.75" x14ac:dyDescent="0.25">
      <c r="A31" s="1" t="s">
        <v>22</v>
      </c>
      <c r="B31" s="2">
        <v>7777769088.5600004</v>
      </c>
      <c r="C31" s="14">
        <v>406623832.74000001</v>
      </c>
      <c r="D31" s="14">
        <v>27673756.289999999</v>
      </c>
      <c r="E31" s="14">
        <v>77415.08</v>
      </c>
      <c r="F31" s="14">
        <v>0</v>
      </c>
      <c r="G31" s="14">
        <v>0</v>
      </c>
      <c r="H31" s="33">
        <f>SUM(B31:G31)</f>
        <v>8212144092.6700001</v>
      </c>
      <c r="I31" s="32">
        <f t="shared" si="1"/>
        <v>0.94710577417927744</v>
      </c>
      <c r="J31" s="32">
        <f t="shared" si="2"/>
        <v>4.9514941305394841E-2</v>
      </c>
      <c r="K31" s="32">
        <f t="shared" si="3"/>
        <v>3.3698576130320283E-3</v>
      </c>
      <c r="L31" s="32">
        <f t="shared" si="4"/>
        <v>9.4269022957231339E-6</v>
      </c>
      <c r="M31" s="32">
        <f t="shared" si="5"/>
        <v>0</v>
      </c>
    </row>
    <row r="32" spans="1:13" ht="15.75" x14ac:dyDescent="0.25">
      <c r="A32" s="8" t="s">
        <v>23</v>
      </c>
      <c r="B32" s="10">
        <v>9494034839.6800003</v>
      </c>
      <c r="C32" s="15">
        <v>579538449.13999999</v>
      </c>
      <c r="D32" s="15">
        <v>31550415.52</v>
      </c>
      <c r="E32" s="15">
        <v>437904.9</v>
      </c>
      <c r="F32" s="15">
        <v>0</v>
      </c>
      <c r="G32" s="15">
        <v>0</v>
      </c>
      <c r="H32" s="33">
        <f>SUM(B32:G32)</f>
        <v>10105561609.24</v>
      </c>
      <c r="I32" s="32">
        <f t="shared" si="1"/>
        <v>0.93948611732762566</v>
      </c>
      <c r="J32" s="32">
        <f t="shared" si="2"/>
        <v>5.7348465285699729E-2</v>
      </c>
      <c r="K32" s="32">
        <f t="shared" si="3"/>
        <v>3.1220843274214409E-3</v>
      </c>
      <c r="L32" s="32">
        <f t="shared" si="4"/>
        <v>4.333305925319406E-5</v>
      </c>
      <c r="M32" s="32">
        <f t="shared" si="5"/>
        <v>0</v>
      </c>
    </row>
    <row r="33" spans="1:13" x14ac:dyDescent="0.25">
      <c r="A33" s="19" t="s">
        <v>27</v>
      </c>
      <c r="B33" s="11">
        <f>SUM(B30:B32)</f>
        <v>21231637893.740002</v>
      </c>
      <c r="C33" s="11">
        <f t="shared" ref="C33:E33" si="7">SUM(C30:C32)</f>
        <v>1229931106.1199999</v>
      </c>
      <c r="D33" s="11">
        <f t="shared" si="7"/>
        <v>72042443.879999995</v>
      </c>
      <c r="E33" s="11">
        <f t="shared" si="7"/>
        <v>659645.02</v>
      </c>
      <c r="F33" s="11">
        <v>2275858705.6999998</v>
      </c>
      <c r="G33" s="17">
        <v>13042490.380000001</v>
      </c>
      <c r="H33" s="18">
        <f>F33+E33+D33+C33+B33+G33</f>
        <v>24823172284.840004</v>
      </c>
      <c r="I33" s="32">
        <f t="shared" si="1"/>
        <v>0.85531525342981962</v>
      </c>
      <c r="J33" s="32">
        <f t="shared" si="2"/>
        <v>4.9547700511716739E-2</v>
      </c>
      <c r="K33" s="32">
        <f t="shared" si="3"/>
        <v>2.9022255114426986E-3</v>
      </c>
      <c r="L33" s="32">
        <f t="shared" si="4"/>
        <v>2.6573759889780814E-5</v>
      </c>
      <c r="M33" s="32">
        <f t="shared" si="5"/>
        <v>9.1682830847929581E-2</v>
      </c>
    </row>
    <row r="34" spans="1:13" ht="31.5" customHeight="1" thickBot="1" x14ac:dyDescent="0.3">
      <c r="A34" s="28" t="s">
        <v>0</v>
      </c>
      <c r="B34" s="29">
        <f>B29+B33</f>
        <v>51267589841.300003</v>
      </c>
      <c r="C34" s="29">
        <f t="shared" ref="C34:E34" si="8">C29+C33</f>
        <v>2743164447.5299997</v>
      </c>
      <c r="D34" s="29">
        <f>D29+D33</f>
        <v>212477299.25000003</v>
      </c>
      <c r="E34" s="29">
        <f t="shared" si="8"/>
        <v>30261116.300000001</v>
      </c>
      <c r="F34" s="29">
        <f>F29+F33</f>
        <v>3192433134.4200001</v>
      </c>
      <c r="G34" s="36">
        <f>G29+G33</f>
        <v>30578499.859999999</v>
      </c>
      <c r="H34" s="30">
        <f>H33+H29</f>
        <v>57476504338.660011</v>
      </c>
      <c r="I34" s="32">
        <f t="shared" si="1"/>
        <v>0.89197473700251195</v>
      </c>
      <c r="J34" s="32">
        <f t="shared" si="2"/>
        <v>4.7726709880734422E-2</v>
      </c>
      <c r="K34" s="32">
        <f t="shared" si="3"/>
        <v>3.6967679523106094E-3</v>
      </c>
      <c r="L34" s="32">
        <f t="shared" si="4"/>
        <v>5.2649542014067267E-4</v>
      </c>
      <c r="M34" s="32">
        <f t="shared" si="5"/>
        <v>5.5543272353685863E-2</v>
      </c>
    </row>
    <row r="35" spans="1:13" x14ac:dyDescent="0.25">
      <c r="I35" s="26"/>
    </row>
    <row r="36" spans="1:13" x14ac:dyDescent="0.25">
      <c r="A36" s="37"/>
      <c r="B36" s="37"/>
      <c r="C36" s="37"/>
      <c r="D36" s="37"/>
      <c r="E36" s="37"/>
      <c r="F36" s="37"/>
      <c r="G36" s="37"/>
      <c r="H36" s="37"/>
    </row>
    <row r="38" spans="1:13" x14ac:dyDescent="0.25">
      <c r="I38" s="26"/>
    </row>
    <row r="39" spans="1:13" x14ac:dyDescent="0.25">
      <c r="A39" s="24"/>
    </row>
    <row r="40" spans="1:13" x14ac:dyDescent="0.25">
      <c r="A40" s="23"/>
    </row>
  </sheetData>
  <mergeCells count="3">
    <mergeCell ref="A36:H36"/>
    <mergeCell ref="A3:H3"/>
    <mergeCell ref="B4:F4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Пенсии ФСД ЕДВ</vt:lpstr>
      <vt:lpstr>'Пенсии ФСД ЕДВ'!Область_печати</vt:lpstr>
    </vt:vector>
  </TitlesOfParts>
  <Company>opfr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Л.П.</dc:creator>
  <cp:lastModifiedBy>Татьяна Еремеевна Давыдова</cp:lastModifiedBy>
  <cp:lastPrinted>2021-01-20T02:34:38Z</cp:lastPrinted>
  <dcterms:created xsi:type="dcterms:W3CDTF">2014-07-10T06:51:25Z</dcterms:created>
  <dcterms:modified xsi:type="dcterms:W3CDTF">2022-03-30T01:37:12Z</dcterms:modified>
</cp:coreProperties>
</file>